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000" windowHeight="1006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<sst xmlns="http://schemas.openxmlformats.org/spreadsheetml/2006/main" count="40" uniqueCount="40">
  <si>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Наименование показателя</t>
  </si>
  <si>
    <t>Доходы: в том числе:</t>
  </si>
  <si>
    <t>налоговые доходы</t>
  </si>
  <si>
    <t>Единица измерения: тыс.руб.</t>
  </si>
  <si>
    <t>неналоговые доходы</t>
  </si>
  <si>
    <t>причины отклонения</t>
  </si>
  <si>
    <t>НДФЛ</t>
  </si>
  <si>
    <t>Акцизы</t>
  </si>
  <si>
    <t>ЕСХН</t>
  </si>
  <si>
    <t>Налог на имущество</t>
  </si>
  <si>
    <t>Земельный налог</t>
  </si>
  <si>
    <t>Государственная пошлина</t>
  </si>
  <si>
    <t>Прочие поступления (найм)</t>
  </si>
  <si>
    <t>Продажа имущества</t>
  </si>
  <si>
    <t>Штрафы</t>
  </si>
  <si>
    <t xml:space="preserve">Прочие </t>
  </si>
  <si>
    <t>Периодичность:ежемесячная</t>
  </si>
  <si>
    <t xml:space="preserve">%     исполнения к плану </t>
  </si>
  <si>
    <t>Аренда земли(1110502510)</t>
  </si>
  <si>
    <t>Продажа земли(1140602510)</t>
  </si>
  <si>
    <t>Плата за увеличение площадей зем. участков</t>
  </si>
  <si>
    <t>Исполнитель   Козлова Н.А.</t>
  </si>
  <si>
    <t>телефон 84924257685</t>
  </si>
  <si>
    <t>АНАЛИЗ ПОСТУПЛЕНИЯ ДОХОДОВ В БЮДЖЕТ МО    Толпуховское ЗА 2023 ГОД.</t>
  </si>
  <si>
    <t>план на 2023 год</t>
  </si>
  <si>
    <t>% исполнения к 2022 году</t>
  </si>
  <si>
    <t>(+,-)                к 2022 году</t>
  </si>
  <si>
    <t>Аренда имущества (1110503510)</t>
  </si>
  <si>
    <t>Компенсация затрат, платные услуги (11302065)</t>
  </si>
  <si>
    <t>разница в тарифе на ком услуги 22-23гг</t>
  </si>
  <si>
    <t>поступление задолженности за 2022год от службы суд.приставов</t>
  </si>
  <si>
    <t>в 2022году поступила задолженность за 2021год в сумме 26,9тыс.руб ,задолженность петров 13,3 тыс.(процесс смены арендатора по наследному делу)</t>
  </si>
  <si>
    <t>снижение поступлений</t>
  </si>
  <si>
    <t>результат работы коорд совета за 1 кв 2023г,оплачена задолженность за 2019-21-22гг</t>
  </si>
  <si>
    <t xml:space="preserve">В 2022году  поступило от СПК Ставровский 6,7тыс.руб(по испол. листу, задолженность за 2020год,от ООО Гранум поступило в январе 48,7тыс.руб , в феврале 12,1тыс. руб. ,в марте-мае-90,0тыс.руб,сминусовано 20,0тыс.руб. В 2023году поступлений от ООО Гранум нет, тк. оно ликвидировано 01.09.2022. </t>
  </si>
  <si>
    <t>в 2022году была ошибочно зачтена сумма 49,0 тыс.рублей.Плательщика в имнс  выявить не смогли. В апреле-мае  2023года  сумму  зачисляют ,потом снова минусуют.</t>
  </si>
  <si>
    <t>факт июнь 2022г.</t>
  </si>
  <si>
    <t>факт июнь     2023 г.</t>
  </si>
  <si>
    <t>оплачено за июль 2023г</t>
  </si>
  <si>
    <t xml:space="preserve">Перерасчет платежа по Жереховскому ПНи минусом 1670,7тыс. рублей. Корректипровка плана: План на 2022год 1900,0 на 2023год 450,0тыс.рублей -разница 1450,0тыс. руб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</si>
</sst>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/>
    </xf>
    <xf numFmtId="179" fontId="1" fillId="0" borderId="10" xfId="55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79" fontId="1" fillId="0" borderId="10" xfId="55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79" fontId="2" fillId="0" borderId="10" xfId="55" applyNumberFormat="1" applyFont="1" applyBorder="1" applyAlignment="1">
      <alignment/>
    </xf>
    <xf numFmtId="179" fontId="2" fillId="0" borderId="10" xfId="5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 wrapText="1"/>
    </xf>
    <xf numFmtId="179" fontId="2" fillId="0" borderId="11" xfId="55" applyNumberFormat="1" applyFont="1" applyBorder="1" applyAlignment="1">
      <alignment/>
    </xf>
    <xf numFmtId="179" fontId="2" fillId="0" borderId="11" xfId="55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5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4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A6" sqref="A6:C6"/>
    </sheetView>
  </sheetViews>
  <sheetFormatPr defaultColWidth="8.625" defaultRowHeight="12.75"/>
  <cols>
    <col min="1" max="2" width="8.625" style="0" customWidth="1"/>
    <col min="3" max="3" width="8.50390625" style="0" customWidth="1"/>
    <col min="4" max="4" width="9.375" style="0" customWidth="1"/>
    <col min="5" max="6" width="9.125" style="0" customWidth="1"/>
    <col min="7" max="7" width="11.00390625" style="0" customWidth="1"/>
    <col min="8" max="8" width="10.875" style="0" customWidth="1"/>
    <col min="9" max="9" width="8.50390625" style="1" customWidth="1"/>
    <col min="10" max="10" width="59.00390625" style="1" customWidth="1"/>
    <col min="11" max="16384" width="8.625" style="1" customWidth="1"/>
  </cols>
  <sheetData>
    <row r="1" spans="1:10" ht="10.5" customHeight="1">
      <c r="A1" s="22" t="s">
        <v>23</v>
      </c>
      <c r="B1" s="22"/>
      <c r="C1" s="22"/>
      <c r="D1" s="22"/>
      <c r="E1" s="22"/>
      <c r="F1" s="22"/>
      <c r="G1" s="22"/>
      <c r="H1" s="22"/>
      <c r="I1" s="23"/>
      <c r="J1" s="23"/>
    </row>
    <row r="2" spans="2:8" ht="12.75" hidden="1">
      <c r="B2" s="1"/>
      <c r="C2" s="1"/>
      <c r="D2" s="1"/>
      <c r="E2" s="1"/>
      <c r="F2" s="1"/>
      <c r="G2" s="1"/>
      <c r="H2" s="1"/>
    </row>
    <row r="3" spans="1:8" ht="12.75">
      <c r="A3" s="2" t="s">
        <v>16</v>
      </c>
      <c r="B3" s="1"/>
      <c r="C3" s="1"/>
      <c r="D3" s="1"/>
      <c r="E3" s="1"/>
      <c r="F3" s="1"/>
      <c r="G3" s="1"/>
      <c r="H3" s="1"/>
    </row>
    <row r="4" spans="1:4" ht="13.5" thickBot="1">
      <c r="A4" s="2" t="s">
        <v>3</v>
      </c>
      <c r="B4" s="2"/>
      <c r="C4" s="2"/>
      <c r="D4" s="2"/>
    </row>
    <row r="5" spans="1:10" ht="33" customHeight="1">
      <c r="A5" s="35" t="s">
        <v>0</v>
      </c>
      <c r="B5" s="36"/>
      <c r="C5" s="36"/>
      <c r="D5" s="37" t="s">
        <v>24</v>
      </c>
      <c r="E5" s="38" t="s">
        <v>37</v>
      </c>
      <c r="F5" s="38" t="s">
        <v>36</v>
      </c>
      <c r="G5" s="37" t="s">
        <v>17</v>
      </c>
      <c r="H5" s="37" t="s">
        <v>25</v>
      </c>
      <c r="I5" s="37" t="s">
        <v>26</v>
      </c>
      <c r="J5" s="39" t="s">
        <v>5</v>
      </c>
    </row>
    <row r="6" spans="1:10" ht="12.75">
      <c r="A6" s="34" t="s">
        <v>1</v>
      </c>
      <c r="B6" s="26"/>
      <c r="C6" s="26"/>
      <c r="D6" s="10">
        <f>D7+D14</f>
        <v>4734.7</v>
      </c>
      <c r="E6" s="10">
        <f>E7+E14</f>
        <v>-712.7</v>
      </c>
      <c r="F6" s="10">
        <f>F7+F14</f>
        <v>2354.0999999999995</v>
      </c>
      <c r="G6" s="7">
        <f>E6/D6</f>
        <v>-0.1505269605254821</v>
      </c>
      <c r="H6" s="9">
        <f>E6/F6</f>
        <v>-0.3027483964147658</v>
      </c>
      <c r="I6" s="3">
        <f>E6-F6</f>
        <v>-3066.7999999999993</v>
      </c>
      <c r="J6" s="8"/>
    </row>
    <row r="7" spans="1:10" ht="12.75">
      <c r="A7" s="29" t="s">
        <v>2</v>
      </c>
      <c r="B7" s="30"/>
      <c r="C7" s="30"/>
      <c r="D7" s="11">
        <f>SUM(D8:D13)</f>
        <v>3853</v>
      </c>
      <c r="E7" s="11">
        <f>SUM(E8:E13)</f>
        <v>-985.4</v>
      </c>
      <c r="F7" s="11">
        <f>SUM(F8:F13)</f>
        <v>2117.3999999999996</v>
      </c>
      <c r="G7" s="7">
        <f aca="true" t="shared" si="0" ref="G7:G22">E7/D7</f>
        <v>-0.255748767194394</v>
      </c>
      <c r="H7" s="9">
        <f aca="true" t="shared" si="1" ref="H7:H22">E7/F7</f>
        <v>-0.4653820723528857</v>
      </c>
      <c r="I7" s="3">
        <f aca="true" t="shared" si="2" ref="I7:I23">E7-F7</f>
        <v>-3102.7999999999997</v>
      </c>
      <c r="J7" s="8"/>
    </row>
    <row r="8" spans="1:10" ht="57">
      <c r="A8" s="25" t="s">
        <v>6</v>
      </c>
      <c r="B8" s="26"/>
      <c r="C8" s="26"/>
      <c r="D8" s="5">
        <v>750</v>
      </c>
      <c r="E8" s="4">
        <v>231.1</v>
      </c>
      <c r="F8" s="4">
        <v>430.3</v>
      </c>
      <c r="G8" s="14">
        <f t="shared" si="0"/>
        <v>0.3081333333333333</v>
      </c>
      <c r="H8" s="15">
        <f t="shared" si="1"/>
        <v>0.5370671624448059</v>
      </c>
      <c r="I8" s="16">
        <f t="shared" si="2"/>
        <v>-199.20000000000002</v>
      </c>
      <c r="J8" s="21" t="s">
        <v>34</v>
      </c>
    </row>
    <row r="9" spans="1:18" ht="12.75">
      <c r="A9" s="27" t="s">
        <v>7</v>
      </c>
      <c r="B9" s="28"/>
      <c r="C9" s="28"/>
      <c r="D9" s="5">
        <v>0</v>
      </c>
      <c r="E9" s="4">
        <v>0</v>
      </c>
      <c r="F9" s="4">
        <v>0</v>
      </c>
      <c r="G9" s="14">
        <v>0</v>
      </c>
      <c r="H9" s="15">
        <v>0</v>
      </c>
      <c r="I9" s="16">
        <f t="shared" si="2"/>
        <v>0</v>
      </c>
      <c r="J9" s="12"/>
      <c r="L9" s="24"/>
      <c r="M9" s="24"/>
      <c r="N9" s="24"/>
      <c r="O9" s="24"/>
      <c r="P9" s="24"/>
      <c r="Q9" s="24"/>
      <c r="R9" s="24"/>
    </row>
    <row r="10" spans="1:10" ht="34.5">
      <c r="A10" s="27" t="s">
        <v>8</v>
      </c>
      <c r="B10" s="28"/>
      <c r="C10" s="28"/>
      <c r="D10" s="5">
        <v>6</v>
      </c>
      <c r="E10" s="4">
        <v>-46.7</v>
      </c>
      <c r="F10" s="4">
        <v>5.2</v>
      </c>
      <c r="G10" s="14">
        <f t="shared" si="0"/>
        <v>-7.783333333333334</v>
      </c>
      <c r="H10" s="15">
        <f t="shared" si="1"/>
        <v>-8.980769230769232</v>
      </c>
      <c r="I10" s="16">
        <f t="shared" si="2"/>
        <v>-51.900000000000006</v>
      </c>
      <c r="J10" s="21" t="s">
        <v>35</v>
      </c>
    </row>
    <row r="11" spans="1:10" ht="12.75">
      <c r="A11" s="25" t="s">
        <v>9</v>
      </c>
      <c r="B11" s="26"/>
      <c r="C11" s="26"/>
      <c r="D11" s="5">
        <v>404</v>
      </c>
      <c r="E11" s="4">
        <v>33.1</v>
      </c>
      <c r="F11" s="4">
        <v>70.2</v>
      </c>
      <c r="G11" s="14">
        <f t="shared" si="0"/>
        <v>0.08193069306930693</v>
      </c>
      <c r="H11" s="15">
        <f t="shared" si="1"/>
        <v>0.47150997150997154</v>
      </c>
      <c r="I11" s="16">
        <f t="shared" si="2"/>
        <v>-37.1</v>
      </c>
      <c r="J11" s="12" t="s">
        <v>32</v>
      </c>
    </row>
    <row r="12" spans="1:10" ht="34.5" customHeight="1">
      <c r="A12" s="27" t="s">
        <v>10</v>
      </c>
      <c r="B12" s="28"/>
      <c r="C12" s="28"/>
      <c r="D12" s="5">
        <v>2690</v>
      </c>
      <c r="E12" s="4">
        <v>-1205</v>
      </c>
      <c r="F12" s="4">
        <v>1610.1</v>
      </c>
      <c r="G12" s="14">
        <f t="shared" si="0"/>
        <v>-0.4479553903345725</v>
      </c>
      <c r="H12" s="15">
        <f t="shared" si="1"/>
        <v>-0.7484007204521459</v>
      </c>
      <c r="I12" s="16">
        <f t="shared" si="2"/>
        <v>-2815.1</v>
      </c>
      <c r="J12" s="21" t="s">
        <v>39</v>
      </c>
    </row>
    <row r="13" spans="1:10" ht="12.75">
      <c r="A13" s="25" t="s">
        <v>11</v>
      </c>
      <c r="B13" s="26"/>
      <c r="C13" s="26"/>
      <c r="D13" s="5">
        <v>3</v>
      </c>
      <c r="E13" s="4">
        <v>2.1</v>
      </c>
      <c r="F13" s="4">
        <v>1.6</v>
      </c>
      <c r="G13" s="14">
        <f t="shared" si="0"/>
        <v>0.7000000000000001</v>
      </c>
      <c r="H13" s="15">
        <f t="shared" si="1"/>
        <v>1.3125</v>
      </c>
      <c r="I13" s="16">
        <f t="shared" si="2"/>
        <v>0.5</v>
      </c>
      <c r="J13" s="12"/>
    </row>
    <row r="14" spans="1:10" ht="12.75">
      <c r="A14" s="29" t="s">
        <v>4</v>
      </c>
      <c r="B14" s="30"/>
      <c r="C14" s="30"/>
      <c r="D14" s="11">
        <f>SUM(D15:D23)</f>
        <v>881.7</v>
      </c>
      <c r="E14" s="11">
        <f>SUM(E15:E23)</f>
        <v>272.7</v>
      </c>
      <c r="F14" s="11">
        <f>SUM(F15:F23)</f>
        <v>236.70000000000002</v>
      </c>
      <c r="G14" s="7">
        <f t="shared" si="0"/>
        <v>0.30928887376658726</v>
      </c>
      <c r="H14" s="9">
        <f t="shared" si="1"/>
        <v>1.1520912547528517</v>
      </c>
      <c r="I14" s="3">
        <f t="shared" si="2"/>
        <v>35.99999999999997</v>
      </c>
      <c r="J14" s="8"/>
    </row>
    <row r="15" spans="1:10" ht="38.25" customHeight="1">
      <c r="A15" s="27" t="s">
        <v>18</v>
      </c>
      <c r="B15" s="28"/>
      <c r="C15" s="28"/>
      <c r="D15" s="5">
        <v>247</v>
      </c>
      <c r="E15" s="4">
        <v>6</v>
      </c>
      <c r="F15" s="4">
        <v>46.2</v>
      </c>
      <c r="G15" s="14">
        <f t="shared" si="0"/>
        <v>0.024291497975708502</v>
      </c>
      <c r="H15" s="15">
        <f t="shared" si="1"/>
        <v>0.12987012987012986</v>
      </c>
      <c r="I15" s="16">
        <f t="shared" si="2"/>
        <v>-40.2</v>
      </c>
      <c r="J15" s="21" t="s">
        <v>31</v>
      </c>
    </row>
    <row r="16" spans="1:10" ht="27.75" customHeight="1">
      <c r="A16" s="25" t="s">
        <v>27</v>
      </c>
      <c r="B16" s="26"/>
      <c r="C16" s="26"/>
      <c r="D16" s="5">
        <v>50</v>
      </c>
      <c r="E16" s="4">
        <v>28</v>
      </c>
      <c r="F16" s="4">
        <v>23.4</v>
      </c>
      <c r="G16" s="14">
        <f t="shared" si="0"/>
        <v>0.56</v>
      </c>
      <c r="H16" s="15">
        <f t="shared" si="1"/>
        <v>1.1965811965811965</v>
      </c>
      <c r="I16" s="16">
        <f t="shared" si="2"/>
        <v>4.600000000000001</v>
      </c>
      <c r="J16" s="12" t="s">
        <v>38</v>
      </c>
    </row>
    <row r="17" spans="1:10" ht="27.75" customHeight="1">
      <c r="A17" s="25" t="s">
        <v>28</v>
      </c>
      <c r="B17" s="26"/>
      <c r="C17" s="26"/>
      <c r="D17" s="5">
        <v>50</v>
      </c>
      <c r="E17" s="4">
        <v>51.1</v>
      </c>
      <c r="F17" s="4">
        <v>19.7</v>
      </c>
      <c r="G17" s="14">
        <f t="shared" si="0"/>
        <v>1.022</v>
      </c>
      <c r="H17" s="15">
        <f t="shared" si="1"/>
        <v>2.5939086294416245</v>
      </c>
      <c r="I17" s="16">
        <f t="shared" si="2"/>
        <v>31.400000000000002</v>
      </c>
      <c r="J17" s="12" t="s">
        <v>29</v>
      </c>
    </row>
    <row r="18" spans="1:10" ht="23.25">
      <c r="A18" s="25" t="s">
        <v>12</v>
      </c>
      <c r="B18" s="26"/>
      <c r="C18" s="26"/>
      <c r="D18" s="5">
        <v>509.7</v>
      </c>
      <c r="E18" s="4">
        <v>170.6</v>
      </c>
      <c r="F18" s="4">
        <v>140.8</v>
      </c>
      <c r="G18" s="14">
        <f t="shared" si="0"/>
        <v>0.3347066902099274</v>
      </c>
      <c r="H18" s="15">
        <f t="shared" si="1"/>
        <v>1.211647727272727</v>
      </c>
      <c r="I18" s="16">
        <f t="shared" si="2"/>
        <v>29.799999999999983</v>
      </c>
      <c r="J18" s="21" t="s">
        <v>33</v>
      </c>
    </row>
    <row r="19" spans="1:10" ht="25.5" customHeight="1">
      <c r="A19" s="25" t="s">
        <v>19</v>
      </c>
      <c r="B19" s="26"/>
      <c r="C19" s="26"/>
      <c r="D19" s="5">
        <v>0</v>
      </c>
      <c r="E19" s="4">
        <v>0</v>
      </c>
      <c r="F19" s="4">
        <v>0</v>
      </c>
      <c r="G19" s="14">
        <v>0</v>
      </c>
      <c r="H19" s="15">
        <v>0</v>
      </c>
      <c r="I19" s="16">
        <f t="shared" si="2"/>
        <v>0</v>
      </c>
      <c r="J19" s="12"/>
    </row>
    <row r="20" spans="1:10" ht="25.5" customHeight="1">
      <c r="A20" s="25" t="s">
        <v>20</v>
      </c>
      <c r="B20" s="26"/>
      <c r="C20" s="26"/>
      <c r="D20" s="5">
        <v>0</v>
      </c>
      <c r="E20" s="4">
        <v>0</v>
      </c>
      <c r="F20" s="4">
        <v>0</v>
      </c>
      <c r="G20" s="14" t="e">
        <f t="shared" si="0"/>
        <v>#DIV/0!</v>
      </c>
      <c r="H20" s="15" t="e">
        <f t="shared" si="1"/>
        <v>#DIV/0!</v>
      </c>
      <c r="I20" s="16">
        <f t="shared" si="2"/>
        <v>0</v>
      </c>
      <c r="J20" s="12"/>
    </row>
    <row r="21" spans="1:10" ht="12.75">
      <c r="A21" s="25" t="s">
        <v>13</v>
      </c>
      <c r="B21" s="26"/>
      <c r="C21" s="26"/>
      <c r="D21" s="5">
        <v>0</v>
      </c>
      <c r="E21" s="4">
        <v>0</v>
      </c>
      <c r="F21" s="4">
        <v>0</v>
      </c>
      <c r="G21" s="14">
        <v>0</v>
      </c>
      <c r="H21" s="15">
        <v>0</v>
      </c>
      <c r="I21" s="16">
        <f t="shared" si="2"/>
        <v>0</v>
      </c>
      <c r="J21" s="12"/>
    </row>
    <row r="22" spans="1:10" ht="20.25" customHeight="1">
      <c r="A22" s="27" t="s">
        <v>14</v>
      </c>
      <c r="B22" s="28"/>
      <c r="C22" s="28"/>
      <c r="D22" s="5">
        <v>25</v>
      </c>
      <c r="E22" s="4">
        <v>17</v>
      </c>
      <c r="F22" s="4">
        <v>6.6</v>
      </c>
      <c r="G22" s="14">
        <f t="shared" si="0"/>
        <v>0.68</v>
      </c>
      <c r="H22" s="15">
        <f t="shared" si="1"/>
        <v>2.5757575757575757</v>
      </c>
      <c r="I22" s="16">
        <f t="shared" si="2"/>
        <v>10.4</v>
      </c>
      <c r="J22" s="21" t="s">
        <v>30</v>
      </c>
    </row>
    <row r="23" spans="1:10" ht="13.5" thickBot="1">
      <c r="A23" s="32" t="s">
        <v>15</v>
      </c>
      <c r="B23" s="33"/>
      <c r="C23" s="33"/>
      <c r="D23" s="17">
        <v>0</v>
      </c>
      <c r="E23" s="6">
        <v>0</v>
      </c>
      <c r="F23" s="6">
        <v>0</v>
      </c>
      <c r="G23" s="18">
        <v>0</v>
      </c>
      <c r="H23" s="19">
        <v>0</v>
      </c>
      <c r="I23" s="20">
        <f t="shared" si="2"/>
        <v>0</v>
      </c>
      <c r="J23" s="13"/>
    </row>
    <row r="25" spans="1:10" ht="12.75">
      <c r="A25" s="31" t="s">
        <v>21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2.75">
      <c r="A26" s="31" t="s">
        <v>22</v>
      </c>
      <c r="B26" s="31"/>
      <c r="C26" s="31"/>
      <c r="D26" s="31"/>
      <c r="E26" s="31"/>
      <c r="F26" s="31"/>
      <c r="G26" s="31"/>
      <c r="H26" s="31"/>
      <c r="I26" s="31"/>
      <c r="J26" s="31"/>
    </row>
    <row r="27" ht="12.75"/>
    <row r="28" ht="12.75"/>
    <row r="29" ht="12.75"/>
  </sheetData>
  <sheetProtection/>
  <mergeCells count="23">
    <mergeCell ref="A5:C5"/>
    <mergeCell ref="A6:C6"/>
    <mergeCell ref="A8:C8"/>
    <mergeCell ref="A11:C11"/>
    <mergeCell ref="A13:C13"/>
    <mergeCell ref="A12:C12"/>
    <mergeCell ref="A20:C20"/>
    <mergeCell ref="A17:C17"/>
    <mergeCell ref="A16:C16"/>
    <mergeCell ref="A25:J25"/>
    <mergeCell ref="A26:J26"/>
    <mergeCell ref="A21:C21"/>
    <mergeCell ref="A23:C23"/>
    <mergeCell ref="A1:J1"/>
    <mergeCell ref="L9:R9"/>
    <mergeCell ref="A18:C18"/>
    <mergeCell ref="A19:C19"/>
    <mergeCell ref="A22:C22"/>
    <mergeCell ref="A7:C7"/>
    <mergeCell ref="A14:C14"/>
    <mergeCell ref="A15:C15"/>
    <mergeCell ref="A10:C10"/>
    <mergeCell ref="A9:C9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usr</cp:lastModifiedBy>
  <cp:lastPrinted>2023-07-04T08:09:40Z</cp:lastPrinted>
  <dcterms:created xsi:type="dcterms:W3CDTF">2011-08-18T07:45:43Z</dcterms:created>
  <dcterms:modified xsi:type="dcterms:W3CDTF">2023-07-04T08:23:39Z</dcterms:modified>
  <cp:category/>
  <cp:version/>
  <cp:contentType/>
  <cp:contentStatus/>
</cp:coreProperties>
</file>